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bookViews>
    <workbookView xWindow="0" yWindow="0" windowWidth="20490" windowHeight="7755"/>
  </bookViews>
  <sheets>
    <sheet name="Hoja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K6" i="1" l="1"/>
  <c r="K7" i="1"/>
  <c r="K8" i="1"/>
  <c r="K9" i="1"/>
  <c r="K10" i="1"/>
  <c r="K11" i="1"/>
  <c r="K12" i="1"/>
  <c r="K13" i="1"/>
  <c r="K14" i="1"/>
  <c r="K5" i="1"/>
  <c r="H6" i="1"/>
  <c r="I6" i="1" s="1"/>
  <c r="L6" i="1" s="1"/>
  <c r="M6" i="1" s="1"/>
  <c r="H7" i="1"/>
  <c r="I7" i="1" s="1"/>
  <c r="L7" i="1" s="1"/>
  <c r="M7" i="1" s="1"/>
  <c r="H8" i="1"/>
  <c r="I8" i="1" s="1"/>
  <c r="L8" i="1" s="1"/>
  <c r="M8" i="1" s="1"/>
  <c r="H9" i="1"/>
  <c r="I9" i="1" s="1"/>
  <c r="L9" i="1" s="1"/>
  <c r="M9" i="1" s="1"/>
  <c r="H10" i="1"/>
  <c r="I10" i="1" s="1"/>
  <c r="L10" i="1" s="1"/>
  <c r="M10" i="1" s="1"/>
  <c r="H11" i="1"/>
  <c r="I11" i="1" s="1"/>
  <c r="L11" i="1" s="1"/>
  <c r="M11" i="1" s="1"/>
  <c r="H12" i="1"/>
  <c r="I12" i="1" s="1"/>
  <c r="L12" i="1" s="1"/>
  <c r="M12" i="1" s="1"/>
  <c r="H13" i="1"/>
  <c r="I13" i="1" s="1"/>
  <c r="L13" i="1" s="1"/>
  <c r="M13" i="1" s="1"/>
  <c r="H14" i="1"/>
  <c r="I14" i="1" s="1"/>
  <c r="L14" i="1" s="1"/>
  <c r="M14" i="1" s="1"/>
  <c r="C5" i="1"/>
  <c r="Q5" i="1" s="1"/>
  <c r="O13" i="1" l="1"/>
  <c r="P13" i="1" s="1"/>
  <c r="N13" i="1"/>
  <c r="O11" i="1"/>
  <c r="P11" i="1" s="1"/>
  <c r="N11" i="1"/>
  <c r="P9" i="1"/>
  <c r="O9" i="1"/>
  <c r="N9" i="1"/>
  <c r="O7" i="1"/>
  <c r="P7" i="1" s="1"/>
  <c r="N7" i="1"/>
  <c r="O14" i="1"/>
  <c r="P14" i="1" s="1"/>
  <c r="N14" i="1"/>
  <c r="O12" i="1"/>
  <c r="P12" i="1" s="1"/>
  <c r="N12" i="1"/>
  <c r="O10" i="1"/>
  <c r="P10" i="1" s="1"/>
  <c r="N10" i="1"/>
  <c r="O8" i="1"/>
  <c r="P8" i="1" s="1"/>
  <c r="N8" i="1"/>
  <c r="O6" i="1"/>
  <c r="P6" i="1" s="1"/>
  <c r="N6" i="1"/>
  <c r="H5" i="1"/>
  <c r="I5" i="1" s="1"/>
  <c r="L5" i="1" s="1"/>
  <c r="M5" i="1" s="1"/>
  <c r="O5" i="1" s="1"/>
  <c r="O17" i="1" l="1"/>
  <c r="P5" i="1"/>
  <c r="O16" i="1"/>
  <c r="O18" i="1" s="1"/>
  <c r="O19" i="1" s="1"/>
  <c r="N5" i="1"/>
</calcChain>
</file>

<file path=xl/sharedStrings.xml><?xml version="1.0" encoding="utf-8"?>
<sst xmlns="http://schemas.openxmlformats.org/spreadsheetml/2006/main" count="34" uniqueCount="33">
  <si>
    <t>Ana Romero Cruz</t>
  </si>
  <si>
    <t xml:space="preserve">Juan Carlos Peña Medina </t>
  </si>
  <si>
    <t xml:space="preserve">Anndre García Hernández </t>
  </si>
  <si>
    <t xml:space="preserve">Axel Santigo González Carmona </t>
  </si>
  <si>
    <t xml:space="preserve">Julieta Torres Albarran </t>
  </si>
  <si>
    <t xml:space="preserve">Andrés Rico Milpa </t>
  </si>
  <si>
    <t>Marina Toledano Rosales</t>
  </si>
  <si>
    <t>Cristian Iturbe Agallo</t>
  </si>
  <si>
    <t xml:space="preserve">Daniela Velasquez Arriaga </t>
  </si>
  <si>
    <t xml:space="preserve">Ana Patricia Rivera Esquivel </t>
  </si>
  <si>
    <t>Calif. 1</t>
  </si>
  <si>
    <t xml:space="preserve">Calif.2 </t>
  </si>
  <si>
    <t xml:space="preserve">Calif.3 </t>
  </si>
  <si>
    <t>Calif. 4</t>
  </si>
  <si>
    <t>Calif. 5</t>
  </si>
  <si>
    <t xml:space="preserve">Nombre: </t>
  </si>
  <si>
    <t xml:space="preserve">Promedio </t>
  </si>
  <si>
    <t xml:space="preserve">Examen </t>
  </si>
  <si>
    <t xml:space="preserve">Calif. Total </t>
  </si>
  <si>
    <t>Redondeo</t>
  </si>
  <si>
    <t>Trabajos que Faltan</t>
  </si>
  <si>
    <t>P. Rúbrica</t>
  </si>
  <si>
    <t>P. Examen</t>
  </si>
  <si>
    <t>Rúbrica</t>
  </si>
  <si>
    <t>R/A</t>
  </si>
  <si>
    <t xml:space="preserve">Promedio: </t>
  </si>
  <si>
    <t xml:space="preserve">Total de Alumno: </t>
  </si>
  <si>
    <t xml:space="preserve">Reprobados : </t>
  </si>
  <si>
    <t xml:space="preserve">Alumnos aprobados: </t>
  </si>
  <si>
    <t xml:space="preserve">% de alumnos aprobados: </t>
  </si>
  <si>
    <t xml:space="preserve">% Calif. </t>
  </si>
  <si>
    <t>CRITERIOS</t>
  </si>
  <si>
    <t xml:space="preserve">ESCUELA  NORMAL  SUPERIOR DEL  VALLE  DE  TOLUCA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</si>
</sst>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9" fontId="2" fillId="0" borderId="0" xfId="0" applyNumberFormat="1" applyFont="1"/>
    <xf numFmtId="0" fontId="2" fillId="3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/>
    <xf numFmtId="0" fontId="3" fillId="4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tabSelected="1" zoomScaleNormal="100" workbookViewId="0">
      <selection activeCell="E19" sqref="E19"/>
    </sheetView>
  </sheetViews>
  <sheetFormatPr baseColWidth="10" defaultRowHeight="15" x14ac:dyDescent="0.25"/>
  <cols>
    <col min="2" max="2" width="40.28515625" customWidth="1"/>
    <col min="3" max="3" width="12.42578125" customWidth="1"/>
    <col min="4" max="5" width="12.5703125" customWidth="1"/>
    <col min="6" max="7" width="12.140625" customWidth="1"/>
    <col min="8" max="8" width="16.140625" customWidth="1"/>
    <col min="9" max="9" width="16.28515625" customWidth="1"/>
    <col min="10" max="10" width="13.140625" customWidth="1"/>
    <col min="11" max="11" width="18" customWidth="1"/>
    <col min="12" max="12" width="14.42578125" customWidth="1"/>
    <col min="13" max="13" width="18.42578125" customWidth="1"/>
    <col min="14" max="14" width="19.7109375" customWidth="1"/>
    <col min="15" max="15" width="14.7109375" customWidth="1"/>
    <col min="16" max="16" width="19.7109375" customWidth="1"/>
    <col min="17" max="17" width="24" customWidth="1"/>
  </cols>
  <sheetData>
    <row r="2" spans="1:17" ht="18.75" x14ac:dyDescent="0.3">
      <c r="B2" s="16" t="s">
        <v>32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4" spans="1:17" ht="17.25" x14ac:dyDescent="0.3">
      <c r="A4" s="1"/>
      <c r="B4" s="1" t="s">
        <v>15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16</v>
      </c>
      <c r="I4" s="2" t="s">
        <v>21</v>
      </c>
      <c r="J4" s="2" t="s">
        <v>17</v>
      </c>
      <c r="K4" s="2" t="s">
        <v>22</v>
      </c>
      <c r="L4" s="2" t="s">
        <v>30</v>
      </c>
      <c r="M4" s="2" t="s">
        <v>18</v>
      </c>
      <c r="N4" s="2"/>
      <c r="O4" s="2" t="s">
        <v>19</v>
      </c>
      <c r="P4" s="2" t="s">
        <v>24</v>
      </c>
      <c r="Q4" s="2" t="s">
        <v>20</v>
      </c>
    </row>
    <row r="5" spans="1:17" ht="17.25" x14ac:dyDescent="0.3">
      <c r="A5" s="1">
        <v>1</v>
      </c>
      <c r="B5" s="1" t="s">
        <v>0</v>
      </c>
      <c r="C5" s="2">
        <f>10</f>
        <v>10</v>
      </c>
      <c r="D5" s="2">
        <v>10</v>
      </c>
      <c r="E5" s="2">
        <v>10</v>
      </c>
      <c r="F5" s="2">
        <v>10</v>
      </c>
      <c r="G5" s="2">
        <v>10</v>
      </c>
      <c r="H5" s="2">
        <f>(C5+D5+E5+F5+G5)/5</f>
        <v>10</v>
      </c>
      <c r="I5" s="3">
        <f>(H5*C$21)/D$21</f>
        <v>0.6</v>
      </c>
      <c r="J5" s="2">
        <v>9</v>
      </c>
      <c r="K5" s="3">
        <f>J5*C$22/10</f>
        <v>0.36</v>
      </c>
      <c r="L5" s="4">
        <f>I5+K5</f>
        <v>0.96</v>
      </c>
      <c r="M5" s="2">
        <f>L5*10</f>
        <v>9.6</v>
      </c>
      <c r="N5" s="2" t="str">
        <f>IF(M5&lt;6,"REPROBADO","APROBADO")</f>
        <v>APROBADO</v>
      </c>
      <c r="O5" s="2">
        <f>IF(M5&lt;6,5,ROUND(M5,0))</f>
        <v>10</v>
      </c>
      <c r="P5" s="2" t="str">
        <f>IF(O5&lt;6,"REPROBADO","APROBADO")</f>
        <v>APROBADO</v>
      </c>
      <c r="Q5" s="2">
        <f>COUNTIF(C5:G5, 0)</f>
        <v>0</v>
      </c>
    </row>
    <row r="6" spans="1:17" ht="17.25" x14ac:dyDescent="0.3">
      <c r="A6" s="1">
        <v>2</v>
      </c>
      <c r="B6" s="1" t="s">
        <v>1</v>
      </c>
      <c r="C6" s="2">
        <v>0</v>
      </c>
      <c r="D6" s="2">
        <v>8</v>
      </c>
      <c r="E6" s="2">
        <v>10</v>
      </c>
      <c r="F6" s="2">
        <v>10</v>
      </c>
      <c r="G6" s="2">
        <v>7</v>
      </c>
      <c r="H6" s="2">
        <f t="shared" ref="H6:H14" si="0">(C6+D6+E6+F6+G6)/5</f>
        <v>7</v>
      </c>
      <c r="I6" s="3">
        <f t="shared" ref="I6:I14" si="1">(H6*C$21)/D$21</f>
        <v>0.42000000000000004</v>
      </c>
      <c r="J6" s="2">
        <v>7</v>
      </c>
      <c r="K6" s="3">
        <f t="shared" ref="K6:K14" si="2">J6*C$22/10</f>
        <v>0.28000000000000003</v>
      </c>
      <c r="L6" s="4">
        <f t="shared" ref="L6:L14" si="3">I6+K6</f>
        <v>0.70000000000000007</v>
      </c>
      <c r="M6" s="2">
        <f t="shared" ref="M6:M14" si="4">L6*10</f>
        <v>7.0000000000000009</v>
      </c>
      <c r="N6" s="2" t="str">
        <f t="shared" ref="N6:N14" si="5">IF(M6&lt;6,"REPROBADO","APROBADO")</f>
        <v>APROBADO</v>
      </c>
      <c r="O6" s="2">
        <f t="shared" ref="O6:O14" si="6">IF(M6&lt;6,5,ROUND(M6,0))</f>
        <v>7</v>
      </c>
      <c r="P6" s="2" t="str">
        <f t="shared" ref="P6:P14" si="7">IF(O6&lt;6,"REPROBADO","APROBADO")</f>
        <v>APROBADO</v>
      </c>
      <c r="Q6" s="2">
        <f>COUNTIF(C6:G6, 0)</f>
        <v>1</v>
      </c>
    </row>
    <row r="7" spans="1:17" ht="17.25" x14ac:dyDescent="0.3">
      <c r="A7" s="1">
        <v>3</v>
      </c>
      <c r="B7" s="1" t="s">
        <v>2</v>
      </c>
      <c r="C7" s="2">
        <v>8</v>
      </c>
      <c r="D7" s="2">
        <v>10</v>
      </c>
      <c r="E7" s="2">
        <v>8</v>
      </c>
      <c r="F7" s="2">
        <v>10</v>
      </c>
      <c r="G7" s="2">
        <v>7</v>
      </c>
      <c r="H7" s="2">
        <f t="shared" si="0"/>
        <v>8.6</v>
      </c>
      <c r="I7" s="3">
        <f t="shared" si="1"/>
        <v>0.5159999999999999</v>
      </c>
      <c r="J7" s="2">
        <v>6</v>
      </c>
      <c r="K7" s="3">
        <f t="shared" si="2"/>
        <v>0.24000000000000005</v>
      </c>
      <c r="L7" s="4">
        <f t="shared" si="3"/>
        <v>0.75600000000000001</v>
      </c>
      <c r="M7" s="2">
        <f t="shared" si="4"/>
        <v>7.5600000000000005</v>
      </c>
      <c r="N7" s="2" t="str">
        <f t="shared" si="5"/>
        <v>APROBADO</v>
      </c>
      <c r="O7" s="2">
        <f t="shared" si="6"/>
        <v>8</v>
      </c>
      <c r="P7" s="2" t="str">
        <f t="shared" si="7"/>
        <v>APROBADO</v>
      </c>
      <c r="Q7" s="2">
        <f>COUNTIF(C7:G7, 0)</f>
        <v>0</v>
      </c>
    </row>
    <row r="8" spans="1:17" ht="17.25" x14ac:dyDescent="0.3">
      <c r="A8" s="1">
        <v>4</v>
      </c>
      <c r="B8" s="1" t="s">
        <v>3</v>
      </c>
      <c r="C8" s="2">
        <v>6</v>
      </c>
      <c r="D8" s="2">
        <v>6</v>
      </c>
      <c r="E8" s="2">
        <v>0</v>
      </c>
      <c r="F8" s="2">
        <v>0</v>
      </c>
      <c r="G8" s="2">
        <v>7</v>
      </c>
      <c r="H8" s="2">
        <f t="shared" si="0"/>
        <v>3.8</v>
      </c>
      <c r="I8" s="3">
        <f t="shared" si="1"/>
        <v>0.22799999999999998</v>
      </c>
      <c r="J8" s="2">
        <v>8</v>
      </c>
      <c r="K8" s="3">
        <f t="shared" si="2"/>
        <v>0.32</v>
      </c>
      <c r="L8" s="4">
        <f t="shared" si="3"/>
        <v>0.54800000000000004</v>
      </c>
      <c r="M8" s="2">
        <f t="shared" si="4"/>
        <v>5.48</v>
      </c>
      <c r="N8" s="2" t="str">
        <f t="shared" si="5"/>
        <v>REPROBADO</v>
      </c>
      <c r="O8" s="2">
        <f t="shared" si="6"/>
        <v>5</v>
      </c>
      <c r="P8" s="2" t="str">
        <f t="shared" si="7"/>
        <v>REPROBADO</v>
      </c>
      <c r="Q8" s="2">
        <f>COUNTIF(C8:G8, 0)</f>
        <v>2</v>
      </c>
    </row>
    <row r="9" spans="1:17" ht="17.25" x14ac:dyDescent="0.3">
      <c r="A9" s="1">
        <v>5</v>
      </c>
      <c r="B9" s="1" t="s">
        <v>4</v>
      </c>
      <c r="C9" s="2">
        <v>10</v>
      </c>
      <c r="D9" s="2">
        <v>0</v>
      </c>
      <c r="E9" s="2">
        <v>7</v>
      </c>
      <c r="F9" s="2">
        <v>9</v>
      </c>
      <c r="G9" s="2">
        <v>8</v>
      </c>
      <c r="H9" s="2">
        <f t="shared" si="0"/>
        <v>6.8</v>
      </c>
      <c r="I9" s="3">
        <f t="shared" si="1"/>
        <v>0.40800000000000003</v>
      </c>
      <c r="J9" s="2">
        <v>9</v>
      </c>
      <c r="K9" s="3">
        <f t="shared" si="2"/>
        <v>0.36</v>
      </c>
      <c r="L9" s="4">
        <f t="shared" si="3"/>
        <v>0.76800000000000002</v>
      </c>
      <c r="M9" s="2">
        <f t="shared" si="4"/>
        <v>7.68</v>
      </c>
      <c r="N9" s="2" t="str">
        <f t="shared" si="5"/>
        <v>APROBADO</v>
      </c>
      <c r="O9" s="2">
        <f t="shared" si="6"/>
        <v>8</v>
      </c>
      <c r="P9" s="2" t="str">
        <f t="shared" si="7"/>
        <v>APROBADO</v>
      </c>
      <c r="Q9" s="2">
        <f>COUNTIF(C9:G9, 0)</f>
        <v>1</v>
      </c>
    </row>
    <row r="10" spans="1:17" ht="17.25" x14ac:dyDescent="0.3">
      <c r="A10" s="1">
        <v>6</v>
      </c>
      <c r="B10" s="1" t="s">
        <v>5</v>
      </c>
      <c r="C10" s="2">
        <v>6</v>
      </c>
      <c r="D10" s="2">
        <v>0</v>
      </c>
      <c r="E10" s="2">
        <v>8</v>
      </c>
      <c r="F10" s="2">
        <v>0</v>
      </c>
      <c r="G10" s="2">
        <v>0</v>
      </c>
      <c r="H10" s="2">
        <f t="shared" si="0"/>
        <v>2.8</v>
      </c>
      <c r="I10" s="3">
        <f t="shared" si="1"/>
        <v>0.16799999999999998</v>
      </c>
      <c r="J10" s="2">
        <v>10</v>
      </c>
      <c r="K10" s="3">
        <f t="shared" si="2"/>
        <v>0.4</v>
      </c>
      <c r="L10" s="4">
        <f t="shared" si="3"/>
        <v>0.56800000000000006</v>
      </c>
      <c r="M10" s="2">
        <f t="shared" si="4"/>
        <v>5.6800000000000006</v>
      </c>
      <c r="N10" s="2" t="str">
        <f t="shared" si="5"/>
        <v>REPROBADO</v>
      </c>
      <c r="O10" s="2">
        <f t="shared" si="6"/>
        <v>5</v>
      </c>
      <c r="P10" s="2" t="str">
        <f t="shared" si="7"/>
        <v>REPROBADO</v>
      </c>
      <c r="Q10" s="2">
        <f>COUNTIF(C10:G10, 0)</f>
        <v>3</v>
      </c>
    </row>
    <row r="11" spans="1:17" ht="17.25" x14ac:dyDescent="0.3">
      <c r="A11" s="1">
        <v>7</v>
      </c>
      <c r="B11" s="1" t="s">
        <v>6</v>
      </c>
      <c r="C11" s="2">
        <v>10</v>
      </c>
      <c r="D11" s="2">
        <v>10</v>
      </c>
      <c r="E11" s="2">
        <v>0</v>
      </c>
      <c r="F11" s="2">
        <v>9</v>
      </c>
      <c r="G11" s="2">
        <v>9</v>
      </c>
      <c r="H11" s="2">
        <f t="shared" si="0"/>
        <v>7.6</v>
      </c>
      <c r="I11" s="3">
        <f t="shared" si="1"/>
        <v>0.45599999999999996</v>
      </c>
      <c r="J11" s="2">
        <v>7</v>
      </c>
      <c r="K11" s="3">
        <f t="shared" si="2"/>
        <v>0.28000000000000003</v>
      </c>
      <c r="L11" s="4">
        <f t="shared" si="3"/>
        <v>0.73599999999999999</v>
      </c>
      <c r="M11" s="2">
        <f t="shared" si="4"/>
        <v>7.3599999999999994</v>
      </c>
      <c r="N11" s="2" t="str">
        <f t="shared" si="5"/>
        <v>APROBADO</v>
      </c>
      <c r="O11" s="2">
        <f t="shared" si="6"/>
        <v>7</v>
      </c>
      <c r="P11" s="2" t="str">
        <f t="shared" si="7"/>
        <v>APROBADO</v>
      </c>
      <c r="Q11" s="2">
        <f>COUNTIF(C11:G11, 0)</f>
        <v>1</v>
      </c>
    </row>
    <row r="12" spans="1:17" ht="17.25" x14ac:dyDescent="0.3">
      <c r="A12" s="1">
        <v>8</v>
      </c>
      <c r="B12" s="1" t="s">
        <v>7</v>
      </c>
      <c r="C12" s="2">
        <v>0</v>
      </c>
      <c r="D12" s="2">
        <v>10</v>
      </c>
      <c r="E12" s="2">
        <v>7</v>
      </c>
      <c r="F12" s="2">
        <v>8</v>
      </c>
      <c r="G12" s="2">
        <v>8</v>
      </c>
      <c r="H12" s="2">
        <f t="shared" si="0"/>
        <v>6.6</v>
      </c>
      <c r="I12" s="3">
        <f t="shared" si="1"/>
        <v>0.39599999999999996</v>
      </c>
      <c r="J12" s="2">
        <v>8</v>
      </c>
      <c r="K12" s="3">
        <f t="shared" si="2"/>
        <v>0.32</v>
      </c>
      <c r="L12" s="4">
        <f t="shared" si="3"/>
        <v>0.71599999999999997</v>
      </c>
      <c r="M12" s="2">
        <f t="shared" si="4"/>
        <v>7.16</v>
      </c>
      <c r="N12" s="2" t="str">
        <f t="shared" si="5"/>
        <v>APROBADO</v>
      </c>
      <c r="O12" s="2">
        <f t="shared" si="6"/>
        <v>7</v>
      </c>
      <c r="P12" s="2" t="str">
        <f t="shared" si="7"/>
        <v>APROBADO</v>
      </c>
      <c r="Q12" s="2">
        <f>COUNTIF(C12:G12, 0)</f>
        <v>1</v>
      </c>
    </row>
    <row r="13" spans="1:17" ht="17.25" x14ac:dyDescent="0.3">
      <c r="A13" s="1">
        <v>9</v>
      </c>
      <c r="B13" s="1" t="s">
        <v>8</v>
      </c>
      <c r="C13" s="2">
        <v>6</v>
      </c>
      <c r="D13" s="2">
        <v>8</v>
      </c>
      <c r="E13" s="2">
        <v>6</v>
      </c>
      <c r="F13" s="2">
        <v>10</v>
      </c>
      <c r="G13" s="2">
        <v>0</v>
      </c>
      <c r="H13" s="2">
        <f t="shared" si="0"/>
        <v>6</v>
      </c>
      <c r="I13" s="3">
        <f t="shared" si="1"/>
        <v>0.36</v>
      </c>
      <c r="J13" s="2">
        <v>8</v>
      </c>
      <c r="K13" s="3">
        <f t="shared" si="2"/>
        <v>0.32</v>
      </c>
      <c r="L13" s="4">
        <f t="shared" si="3"/>
        <v>0.67999999999999994</v>
      </c>
      <c r="M13" s="2">
        <f t="shared" si="4"/>
        <v>6.7999999999999989</v>
      </c>
      <c r="N13" s="2" t="str">
        <f t="shared" si="5"/>
        <v>APROBADO</v>
      </c>
      <c r="O13" s="2">
        <f t="shared" si="6"/>
        <v>7</v>
      </c>
      <c r="P13" s="2" t="str">
        <f t="shared" si="7"/>
        <v>APROBADO</v>
      </c>
      <c r="Q13" s="2">
        <f>COUNTIF(C13:G13, 0)</f>
        <v>1</v>
      </c>
    </row>
    <row r="14" spans="1:17" ht="17.25" x14ac:dyDescent="0.3">
      <c r="A14" s="1">
        <v>10</v>
      </c>
      <c r="B14" s="1" t="s">
        <v>9</v>
      </c>
      <c r="C14" s="2">
        <v>10</v>
      </c>
      <c r="D14" s="2">
        <v>10</v>
      </c>
      <c r="E14" s="2">
        <v>10</v>
      </c>
      <c r="F14" s="2">
        <v>10</v>
      </c>
      <c r="G14" s="2">
        <v>10</v>
      </c>
      <c r="H14" s="2">
        <f t="shared" si="0"/>
        <v>10</v>
      </c>
      <c r="I14" s="3">
        <f t="shared" si="1"/>
        <v>0.6</v>
      </c>
      <c r="J14" s="2">
        <v>10</v>
      </c>
      <c r="K14" s="3">
        <f t="shared" si="2"/>
        <v>0.4</v>
      </c>
      <c r="L14" s="4">
        <f t="shared" si="3"/>
        <v>1</v>
      </c>
      <c r="M14" s="2">
        <f t="shared" si="4"/>
        <v>10</v>
      </c>
      <c r="N14" s="2" t="str">
        <f t="shared" si="5"/>
        <v>APROBADO</v>
      </c>
      <c r="O14" s="2">
        <f t="shared" si="6"/>
        <v>10</v>
      </c>
      <c r="P14" s="2" t="str">
        <f t="shared" si="7"/>
        <v>APROBADO</v>
      </c>
      <c r="Q14" s="2">
        <f>COUNTIF(C14:G14, 0)</f>
        <v>0</v>
      </c>
    </row>
    <row r="15" spans="1:17" ht="17.2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7.2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8" t="s">
        <v>27</v>
      </c>
      <c r="N16" s="8"/>
      <c r="O16" s="10">
        <f>COUNTIF(O5:O14,"&lt;6")</f>
        <v>2</v>
      </c>
      <c r="P16" s="1"/>
      <c r="Q16" s="1"/>
    </row>
    <row r="17" spans="1:17" ht="17.2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5" t="s">
        <v>25</v>
      </c>
      <c r="N17" s="5"/>
      <c r="O17" s="11">
        <f>AVERAGE(O5:O14)</f>
        <v>7.4</v>
      </c>
      <c r="P17" s="12"/>
      <c r="Q17" s="1"/>
    </row>
    <row r="18" spans="1:17" ht="17.2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9" t="s">
        <v>28</v>
      </c>
      <c r="N18" s="9"/>
      <c r="O18" s="10">
        <f>C23-O16</f>
        <v>8</v>
      </c>
      <c r="P18" s="12"/>
      <c r="Q18" s="1"/>
    </row>
    <row r="19" spans="1:17" ht="17.2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5"/>
      <c r="L19" s="1"/>
      <c r="M19" s="6" t="s">
        <v>29</v>
      </c>
      <c r="N19" s="6"/>
      <c r="O19" s="13">
        <f>(O18*100)/C23</f>
        <v>80</v>
      </c>
      <c r="P19" s="12"/>
      <c r="Q19" s="1"/>
    </row>
    <row r="20" spans="1:17" ht="17.25" x14ac:dyDescent="0.3">
      <c r="A20" s="1"/>
      <c r="B20" s="14" t="s">
        <v>31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7.25" x14ac:dyDescent="0.3">
      <c r="A21" s="1"/>
      <c r="B21" s="1" t="s">
        <v>23</v>
      </c>
      <c r="C21" s="7">
        <v>0.6</v>
      </c>
      <c r="D21" s="1">
        <v>10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7.25" x14ac:dyDescent="0.3">
      <c r="A22" s="1"/>
      <c r="B22" s="1" t="s">
        <v>17</v>
      </c>
      <c r="C22" s="7">
        <v>0.4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7.25" x14ac:dyDescent="0.3">
      <c r="A23" s="1"/>
      <c r="B23" s="1" t="s">
        <v>26</v>
      </c>
      <c r="C23" s="1">
        <v>10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5">
    <mergeCell ref="M16:N16"/>
    <mergeCell ref="M17:N17"/>
    <mergeCell ref="M18:N18"/>
    <mergeCell ref="M19:N19"/>
    <mergeCell ref="B2:Q2"/>
  </mergeCells>
  <conditionalFormatting sqref="C5:G14">
    <cfRule type="cellIs" dxfId="3" priority="8" operator="equal">
      <formula>0</formula>
    </cfRule>
  </conditionalFormatting>
  <conditionalFormatting sqref="M5:M14">
    <cfRule type="cellIs" dxfId="2" priority="3" operator="lessThan">
      <formula>6</formula>
    </cfRule>
  </conditionalFormatting>
  <conditionalFormatting sqref="P5:P14">
    <cfRule type="containsText" dxfId="1" priority="2" operator="containsText" text="REPROBADO">
      <formula>NOT(ISERROR(SEARCH("REPROBADO",P5)))</formula>
    </cfRule>
  </conditionalFormatting>
  <conditionalFormatting sqref="N5:N14">
    <cfRule type="containsText" dxfId="0" priority="1" operator="containsText" text="REPROBADO">
      <formula>NOT(ISERROR(SEARCH("REPROBADO",N5)))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Vazquez</dc:creator>
  <cp:lastModifiedBy>Rodrigo Vazquez</cp:lastModifiedBy>
  <dcterms:created xsi:type="dcterms:W3CDTF">2020-06-14T01:55:51Z</dcterms:created>
  <dcterms:modified xsi:type="dcterms:W3CDTF">2020-06-14T04:36:23Z</dcterms:modified>
</cp:coreProperties>
</file>